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55" windowHeight="14340" activeTab="0"/>
  </bookViews>
  <sheets>
    <sheet name="proj_concursosgerais_q1" sheetId="1" r:id="rId1"/>
  </sheets>
  <definedNames/>
  <calcPr fullCalcOnLoad="1"/>
</workbook>
</file>

<file path=xl/sharedStrings.xml><?xml version="1.0" encoding="utf-8"?>
<sst xmlns="http://schemas.openxmlformats.org/spreadsheetml/2006/main" count="62" uniqueCount="18">
  <si>
    <t>Ano de Concurso</t>
  </si>
  <si>
    <t>Domínio científico</t>
  </si>
  <si>
    <t>Total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</si>
  <si>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</si>
  <si>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</si>
  <si>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</si>
  <si>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</si>
  <si>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</si>
  <si>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</si>
  <si>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</si>
  <si>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t>Candidaturas</t>
  </si>
  <si>
    <t>Projectos homologados</t>
  </si>
  <si>
    <t xml:space="preserve">Fin. Solicitado dos projectos aprovados </t>
  </si>
  <si>
    <t>Fin. Recomendado</t>
  </si>
  <si>
    <t>TOTAL</t>
  </si>
  <si>
    <r>
      <t xml:space="preserve">CONCURSOS DE PROJECTOS DE I&amp;D EM TODOS OS DOMÍNIOS CIENTÍFICOS
</t>
    </r>
    <r>
      <rPr>
        <sz val="12"/>
        <rFont val="Calibri"/>
        <family val="2"/>
      </rPr>
      <t xml:space="preserve">(CONCURSOS GERAIS) </t>
    </r>
    <r>
      <rPr>
        <b/>
        <sz val="12"/>
        <rFont val="Calibri"/>
        <family val="2"/>
      </rPr>
      <t xml:space="preserve">
2000-2014</t>
    </r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</si>
  <si>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9 de Abril de 2015.</t>
    </r>
  </si>
  <si>
    <r>
      <rPr>
        <b/>
        <sz val="10"/>
        <color indexed="8"/>
        <rFont val="Calibri"/>
        <family val="2"/>
      </rPr>
      <t xml:space="preserve">Nota: </t>
    </r>
    <r>
      <rPr>
        <sz val="10"/>
        <color indexed="8"/>
        <rFont val="Calibri"/>
        <family val="2"/>
      </rPr>
      <t>O número de projectos homologados no concurso de 2014 não está disponível, uma vez que a avaliação ainda está a decorrer.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</si>
</sst>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164" fontId="4" fillId="33" borderId="22" xfId="0" applyNumberFormat="1" applyFont="1" applyFill="1" applyBorder="1" applyAlignment="1">
      <alignment horizontal="center"/>
    </xf>
    <xf numFmtId="164" fontId="4" fillId="33" borderId="23" xfId="0" applyNumberFormat="1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164" fontId="42" fillId="33" borderId="24" xfId="0" applyNumberFormat="1" applyFont="1" applyFill="1" applyBorder="1" applyAlignment="1">
      <alignment horizontal="center"/>
    </xf>
    <xf numFmtId="164" fontId="4" fillId="33" borderId="19" xfId="0" applyNumberFormat="1" applyFont="1" applyFill="1" applyBorder="1" applyAlignment="1">
      <alignment horizontal="center"/>
    </xf>
    <xf numFmtId="164" fontId="4" fillId="33" borderId="20" xfId="0" applyNumberFormat="1" applyFont="1" applyFill="1" applyBorder="1" applyAlignment="1">
      <alignment horizontal="center"/>
    </xf>
    <xf numFmtId="164" fontId="42" fillId="33" borderId="11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164" fontId="4" fillId="33" borderId="26" xfId="0" applyNumberFormat="1" applyFont="1" applyFill="1" applyBorder="1" applyAlignment="1">
      <alignment horizontal="center"/>
    </xf>
    <xf numFmtId="1" fontId="42" fillId="33" borderId="11" xfId="0" applyNumberFormat="1" applyFont="1" applyFill="1" applyBorder="1" applyAlignment="1">
      <alignment horizontal="center"/>
    </xf>
    <xf numFmtId="164" fontId="42" fillId="33" borderId="13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164" fontId="4" fillId="33" borderId="30" xfId="0" applyNumberFormat="1" applyFont="1" applyFill="1" applyBorder="1" applyAlignment="1">
      <alignment horizontal="center"/>
    </xf>
    <xf numFmtId="164" fontId="4" fillId="33" borderId="29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164" fontId="4" fillId="33" borderId="32" xfId="0" applyNumberFormat="1" applyFont="1" applyFill="1" applyBorder="1" applyAlignment="1">
      <alignment horizontal="center"/>
    </xf>
    <xf numFmtId="164" fontId="4" fillId="33" borderId="33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164" fontId="4" fillId="33" borderId="35" xfId="0" applyNumberFormat="1" applyFont="1" applyFill="1" applyBorder="1" applyAlignment="1">
      <alignment horizontal="center"/>
    </xf>
    <xf numFmtId="164" fontId="4" fillId="33" borderId="36" xfId="0" applyNumberFormat="1" applyFont="1" applyFill="1" applyBorder="1" applyAlignment="1">
      <alignment horizontal="center"/>
    </xf>
    <xf numFmtId="164" fontId="4" fillId="33" borderId="37" xfId="0" applyNumberFormat="1" applyFont="1" applyFill="1" applyBorder="1" applyAlignment="1">
      <alignment horizontal="center"/>
    </xf>
    <xf numFmtId="164" fontId="4" fillId="33" borderId="38" xfId="0" applyNumberFormat="1" applyFont="1" applyFill="1" applyBorder="1" applyAlignment="1">
      <alignment horizontal="center"/>
    </xf>
    <xf numFmtId="164" fontId="42" fillId="33" borderId="12" xfId="0" applyNumberFormat="1" applyFont="1" applyFill="1" applyBorder="1" applyAlignment="1">
      <alignment horizontal="center"/>
    </xf>
    <xf numFmtId="164" fontId="4" fillId="33" borderId="39" xfId="0" applyNumberFormat="1" applyFont="1" applyFill="1" applyBorder="1" applyAlignment="1">
      <alignment horizontal="center"/>
    </xf>
    <xf numFmtId="164" fontId="4" fillId="33" borderId="40" xfId="0" applyNumberFormat="1" applyFont="1" applyFill="1" applyBorder="1" applyAlignment="1">
      <alignment horizontal="center"/>
    </xf>
    <xf numFmtId="164" fontId="4" fillId="33" borderId="41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1" fontId="4" fillId="34" borderId="29" xfId="0" applyNumberFormat="1" applyFont="1" applyFill="1" applyBorder="1" applyAlignment="1">
      <alignment horizontal="center"/>
    </xf>
    <xf numFmtId="1" fontId="4" fillId="34" borderId="23" xfId="0" applyNumberFormat="1" applyFont="1" applyFill="1" applyBorder="1" applyAlignment="1">
      <alignment horizontal="center"/>
    </xf>
    <xf numFmtId="1" fontId="4" fillId="34" borderId="21" xfId="0" applyNumberFormat="1" applyFont="1" applyFill="1" applyBorder="1" applyAlignment="1">
      <alignment horizontal="center"/>
    </xf>
    <xf numFmtId="1" fontId="24" fillId="34" borderId="11" xfId="0" applyNumberFormat="1" applyFont="1" applyFill="1" applyBorder="1" applyAlignment="1">
      <alignment horizontal="center"/>
    </xf>
    <xf numFmtId="164" fontId="4" fillId="34" borderId="29" xfId="0" applyNumberFormat="1" applyFont="1" applyFill="1" applyBorder="1" applyAlignment="1">
      <alignment horizontal="center"/>
    </xf>
    <xf numFmtId="164" fontId="4" fillId="34" borderId="23" xfId="0" applyNumberFormat="1" applyFont="1" applyFill="1" applyBorder="1" applyAlignment="1">
      <alignment horizontal="center"/>
    </xf>
    <xf numFmtId="164" fontId="4" fillId="34" borderId="21" xfId="0" applyNumberFormat="1" applyFont="1" applyFill="1" applyBorder="1" applyAlignment="1">
      <alignment horizontal="center"/>
    </xf>
    <xf numFmtId="164" fontId="24" fillId="34" borderId="11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164" fontId="4" fillId="34" borderId="39" xfId="0" applyNumberFormat="1" applyFont="1" applyFill="1" applyBorder="1" applyAlignment="1">
      <alignment horizontal="center"/>
    </xf>
    <xf numFmtId="164" fontId="4" fillId="34" borderId="40" xfId="0" applyNumberFormat="1" applyFont="1" applyFill="1" applyBorder="1" applyAlignment="1">
      <alignment horizontal="center"/>
    </xf>
    <xf numFmtId="164" fontId="4" fillId="34" borderId="41" xfId="0" applyNumberFormat="1" applyFont="1" applyFill="1" applyBorder="1" applyAlignment="1">
      <alignment horizontal="center"/>
    </xf>
    <xf numFmtId="164" fontId="24" fillId="34" borderId="13" xfId="0" applyNumberFormat="1" applyFont="1" applyFill="1" applyBorder="1" applyAlignment="1">
      <alignment horizontal="center"/>
    </xf>
    <xf numFmtId="0" fontId="24" fillId="34" borderId="42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 wrapText="1"/>
    </xf>
    <xf numFmtId="0" fontId="24" fillId="34" borderId="43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left" wrapText="1"/>
    </xf>
    <xf numFmtId="0" fontId="43" fillId="33" borderId="25" xfId="0" applyFont="1" applyFill="1" applyBorder="1" applyAlignment="1">
      <alignment horizontal="left" wrapText="1"/>
    </xf>
    <xf numFmtId="0" fontId="43" fillId="33" borderId="31" xfId="0" applyFont="1" applyFill="1" applyBorder="1" applyAlignment="1">
      <alignment horizontal="left" wrapText="1"/>
    </xf>
    <xf numFmtId="0" fontId="24" fillId="33" borderId="42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43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wrapText="1"/>
    </xf>
    <xf numFmtId="0" fontId="2" fillId="34" borderId="44" xfId="0" applyFont="1" applyFill="1" applyBorder="1" applyAlignment="1">
      <alignment horizontal="center" wrapText="1"/>
    </xf>
    <xf numFmtId="0" fontId="2" fillId="34" borderId="45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46" xfId="0" applyFont="1" applyFill="1" applyBorder="1" applyAlignment="1">
      <alignment horizontal="center" wrapText="1"/>
    </xf>
    <xf numFmtId="0" fontId="2" fillId="34" borderId="43" xfId="0" applyFont="1" applyFill="1" applyBorder="1" applyAlignment="1">
      <alignment horizontal="center" wrapText="1"/>
    </xf>
    <xf numFmtId="0" fontId="2" fillId="34" borderId="47" xfId="0" applyFont="1" applyFill="1" applyBorder="1" applyAlignment="1">
      <alignment horizontal="center" wrapText="1"/>
    </xf>
    <xf numFmtId="0" fontId="2" fillId="34" borderId="48" xfId="0" applyFont="1" applyFill="1" applyBorder="1" applyAlignment="1">
      <alignment horizontal="center" wrapText="1"/>
    </xf>
    <xf numFmtId="0" fontId="24" fillId="33" borderId="49" xfId="0" applyFont="1" applyFill="1" applyBorder="1" applyAlignment="1">
      <alignment horizontal="center"/>
    </xf>
    <xf numFmtId="0" fontId="24" fillId="33" borderId="50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51" xfId="0" applyFont="1" applyFill="1" applyBorder="1" applyAlignment="1">
      <alignment horizontal="center" vertical="center" wrapText="1"/>
    </xf>
    <xf numFmtId="0" fontId="24" fillId="33" borderId="52" xfId="0" applyFont="1" applyFill="1" applyBorder="1" applyAlignment="1">
      <alignment horizontal="center" vertical="center" wrapText="1"/>
    </xf>
    <xf numFmtId="0" fontId="24" fillId="33" borderId="49" xfId="0" applyFont="1" applyFill="1" applyBorder="1" applyAlignment="1">
      <alignment horizontal="center" vertical="center" wrapText="1"/>
    </xf>
    <xf numFmtId="0" fontId="24" fillId="33" borderId="50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left" wrapText="1"/>
    </xf>
    <xf numFmtId="0" fontId="44" fillId="33" borderId="25" xfId="0" applyFont="1" applyFill="1" applyBorder="1" applyAlignment="1">
      <alignment horizontal="left" wrapText="1"/>
    </xf>
    <xf numFmtId="0" fontId="44" fillId="33" borderId="31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J3"/>
    </sheetView>
  </sheetViews>
  <sheetFormatPr defaultColWidth="9.140625" defaultRowHeight="15"/>
  <cols>
    <col min="1" max="1" width="23.8515625" style="0" customWidth="1"/>
    <col min="2" max="2" width="33.421875" style="0" bestFit="1" customWidth="1"/>
    <col min="3" max="3" width="12.00390625" style="0" customWidth="1"/>
    <col min="4" max="5" width="12.28125" style="0" bestFit="1" customWidth="1"/>
    <col min="6" max="6" width="12.28125" style="0" customWidth="1"/>
    <col min="7" max="7" width="11.28125" style="0" bestFit="1" customWidth="1"/>
    <col min="8" max="8" width="12.28125" style="0" bestFit="1" customWidth="1"/>
    <col min="9" max="9" width="13.57421875" style="0" bestFit="1" customWidth="1"/>
    <col min="10" max="10" width="13.8515625" style="0" bestFit="1" customWidth="1"/>
  </cols>
  <sheetData>
    <row r="1" spans="1:10" ht="15">
      <c r="A1" s="73" t="s">
        <v>15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15">
      <c r="A2" s="76"/>
      <c r="B2" s="77"/>
      <c r="C2" s="77"/>
      <c r="D2" s="77"/>
      <c r="E2" s="77"/>
      <c r="F2" s="77"/>
      <c r="G2" s="77"/>
      <c r="H2" s="77"/>
      <c r="I2" s="77"/>
      <c r="J2" s="78"/>
    </row>
    <row r="3" spans="1:10" ht="15.75" thickBot="1">
      <c r="A3" s="79"/>
      <c r="B3" s="80"/>
      <c r="C3" s="80"/>
      <c r="D3" s="80"/>
      <c r="E3" s="80"/>
      <c r="F3" s="80"/>
      <c r="G3" s="80"/>
      <c r="H3" s="80"/>
      <c r="I3" s="80"/>
      <c r="J3" s="81"/>
    </row>
    <row r="4" spans="1:10" ht="15.75" thickBot="1">
      <c r="A4" s="70" t="s">
        <v>0</v>
      </c>
      <c r="B4" s="82"/>
      <c r="C4" s="84" t="s">
        <v>1</v>
      </c>
      <c r="D4" s="85"/>
      <c r="E4" s="85"/>
      <c r="F4" s="85"/>
      <c r="G4" s="85"/>
      <c r="H4" s="85"/>
      <c r="I4" s="86"/>
      <c r="J4" s="87" t="s">
        <v>2</v>
      </c>
    </row>
    <row r="5" spans="1:10" ht="39" thickBot="1">
      <c r="A5" s="72"/>
      <c r="B5" s="83"/>
      <c r="C5" s="5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7" t="s">
        <v>9</v>
      </c>
      <c r="J5" s="88"/>
    </row>
    <row r="6" spans="1:10" ht="15">
      <c r="A6" s="87">
        <v>2000</v>
      </c>
      <c r="B6" s="1" t="s">
        <v>10</v>
      </c>
      <c r="C6" s="8">
        <v>235</v>
      </c>
      <c r="D6" s="9">
        <v>312</v>
      </c>
      <c r="E6" s="9">
        <v>642</v>
      </c>
      <c r="F6" s="9">
        <v>262</v>
      </c>
      <c r="G6" s="9">
        <v>212</v>
      </c>
      <c r="H6" s="9">
        <v>207</v>
      </c>
      <c r="I6" s="9">
        <v>91</v>
      </c>
      <c r="J6" s="10">
        <f aca="true" t="shared" si="0" ref="J6:J53">SUM(C6:I6)</f>
        <v>1961</v>
      </c>
    </row>
    <row r="7" spans="1:10" ht="15">
      <c r="A7" s="89"/>
      <c r="B7" s="11" t="s">
        <v>11</v>
      </c>
      <c r="C7" s="12">
        <v>120</v>
      </c>
      <c r="D7" s="13">
        <v>127</v>
      </c>
      <c r="E7" s="13">
        <v>292</v>
      </c>
      <c r="F7" s="13">
        <v>101</v>
      </c>
      <c r="G7" s="13">
        <v>65</v>
      </c>
      <c r="H7" s="13">
        <v>79</v>
      </c>
      <c r="I7" s="14">
        <v>49</v>
      </c>
      <c r="J7" s="15">
        <f t="shared" si="0"/>
        <v>833</v>
      </c>
    </row>
    <row r="8" spans="1:10" ht="15">
      <c r="A8" s="89"/>
      <c r="B8" s="2" t="s">
        <v>12</v>
      </c>
      <c r="C8" s="16">
        <v>14660325</v>
      </c>
      <c r="D8" s="17">
        <v>20343000</v>
      </c>
      <c r="E8" s="17">
        <v>31626650</v>
      </c>
      <c r="F8" s="17">
        <v>13783005</v>
      </c>
      <c r="G8" s="17">
        <v>10369445</v>
      </c>
      <c r="H8" s="17">
        <v>7600655</v>
      </c>
      <c r="I8" s="18">
        <v>6505245</v>
      </c>
      <c r="J8" s="19">
        <f t="shared" si="0"/>
        <v>104888325</v>
      </c>
    </row>
    <row r="9" spans="1:10" ht="15.75" thickBot="1">
      <c r="A9" s="88"/>
      <c r="B9" s="2" t="s">
        <v>13</v>
      </c>
      <c r="C9" s="20">
        <v>8146033.04</v>
      </c>
      <c r="D9" s="21">
        <v>11925500.21</v>
      </c>
      <c r="E9" s="21">
        <v>16102448.869999986</v>
      </c>
      <c r="F9" s="21">
        <v>8463088.95</v>
      </c>
      <c r="G9" s="21">
        <v>5954774.039999998</v>
      </c>
      <c r="H9" s="21">
        <v>4939560.669999999</v>
      </c>
      <c r="I9" s="21">
        <v>2553403.6700000004</v>
      </c>
      <c r="J9" s="22">
        <f t="shared" si="0"/>
        <v>58084809.449999996</v>
      </c>
    </row>
    <row r="10" spans="1:10" ht="15">
      <c r="A10" s="70">
        <v>2001</v>
      </c>
      <c r="B10" s="1" t="s">
        <v>10</v>
      </c>
      <c r="C10" s="8">
        <v>175</v>
      </c>
      <c r="D10" s="9">
        <v>382</v>
      </c>
      <c r="E10" s="9">
        <v>661</v>
      </c>
      <c r="F10" s="9">
        <v>302</v>
      </c>
      <c r="G10" s="9">
        <v>241</v>
      </c>
      <c r="H10" s="9">
        <v>233</v>
      </c>
      <c r="I10" s="9">
        <v>97</v>
      </c>
      <c r="J10" s="10">
        <f t="shared" si="0"/>
        <v>2091</v>
      </c>
    </row>
    <row r="11" spans="1:10" ht="15">
      <c r="A11" s="71"/>
      <c r="B11" s="11" t="s">
        <v>11</v>
      </c>
      <c r="C11" s="12">
        <v>85</v>
      </c>
      <c r="D11" s="13">
        <v>136</v>
      </c>
      <c r="E11" s="13">
        <v>210</v>
      </c>
      <c r="F11" s="13">
        <v>113</v>
      </c>
      <c r="G11" s="13">
        <v>67</v>
      </c>
      <c r="H11" s="13">
        <v>92</v>
      </c>
      <c r="I11" s="13">
        <v>38</v>
      </c>
      <c r="J11" s="15">
        <f t="shared" si="0"/>
        <v>741</v>
      </c>
    </row>
    <row r="12" spans="1:10" ht="15">
      <c r="A12" s="71"/>
      <c r="B12" s="2" t="s">
        <v>12</v>
      </c>
      <c r="C12" s="16">
        <v>10310140</v>
      </c>
      <c r="D12" s="17">
        <v>19836645</v>
      </c>
      <c r="E12" s="17">
        <v>20890925</v>
      </c>
      <c r="F12" s="17">
        <v>16214665</v>
      </c>
      <c r="G12" s="17">
        <v>9092215</v>
      </c>
      <c r="H12" s="17">
        <v>9520265</v>
      </c>
      <c r="I12" s="18">
        <v>5961229</v>
      </c>
      <c r="J12" s="19">
        <f t="shared" si="0"/>
        <v>91826084</v>
      </c>
    </row>
    <row r="13" spans="1:10" ht="15.75" thickBot="1">
      <c r="A13" s="71"/>
      <c r="B13" s="2" t="s">
        <v>13</v>
      </c>
      <c r="C13" s="20">
        <v>4578605</v>
      </c>
      <c r="D13" s="21">
        <v>10231277</v>
      </c>
      <c r="E13" s="21">
        <v>14574325</v>
      </c>
      <c r="F13" s="21">
        <v>8591363</v>
      </c>
      <c r="G13" s="21">
        <v>5999474</v>
      </c>
      <c r="H13" s="21">
        <v>4632661</v>
      </c>
      <c r="I13" s="21">
        <v>4112589</v>
      </c>
      <c r="J13" s="22">
        <f t="shared" si="0"/>
        <v>52720294</v>
      </c>
    </row>
    <row r="14" spans="1:10" ht="15">
      <c r="A14" s="70">
        <v>2002</v>
      </c>
      <c r="B14" s="1" t="s">
        <v>10</v>
      </c>
      <c r="C14" s="8">
        <v>188</v>
      </c>
      <c r="D14" s="9">
        <v>402</v>
      </c>
      <c r="E14" s="9">
        <v>574</v>
      </c>
      <c r="F14" s="9">
        <v>294</v>
      </c>
      <c r="G14" s="9">
        <v>197</v>
      </c>
      <c r="H14" s="9">
        <v>253</v>
      </c>
      <c r="I14" s="9">
        <v>86</v>
      </c>
      <c r="J14" s="10">
        <f t="shared" si="0"/>
        <v>1994</v>
      </c>
    </row>
    <row r="15" spans="1:10" ht="15">
      <c r="A15" s="71"/>
      <c r="B15" s="11" t="s">
        <v>11</v>
      </c>
      <c r="C15" s="12">
        <v>65</v>
      </c>
      <c r="D15" s="23">
        <v>113</v>
      </c>
      <c r="E15" s="23">
        <v>157</v>
      </c>
      <c r="F15" s="23">
        <v>79</v>
      </c>
      <c r="G15" s="23">
        <v>57</v>
      </c>
      <c r="H15" s="23">
        <v>70</v>
      </c>
      <c r="I15" s="24">
        <v>34</v>
      </c>
      <c r="J15" s="15">
        <f t="shared" si="0"/>
        <v>575</v>
      </c>
    </row>
    <row r="16" spans="1:10" ht="15">
      <c r="A16" s="71"/>
      <c r="B16" s="2" t="s">
        <v>12</v>
      </c>
      <c r="C16" s="16">
        <v>7180232</v>
      </c>
      <c r="D16" s="25">
        <v>16966832</v>
      </c>
      <c r="E16" s="25">
        <v>15521450</v>
      </c>
      <c r="F16" s="25">
        <v>9172305</v>
      </c>
      <c r="G16" s="25">
        <v>6983134</v>
      </c>
      <c r="H16" s="25">
        <v>6400706</v>
      </c>
      <c r="I16" s="25">
        <v>3604732</v>
      </c>
      <c r="J16" s="19">
        <f t="shared" si="0"/>
        <v>65829391</v>
      </c>
    </row>
    <row r="17" spans="1:10" ht="15.75" thickBot="1">
      <c r="A17" s="71"/>
      <c r="B17" s="2" t="s">
        <v>13</v>
      </c>
      <c r="C17" s="20">
        <v>3413188</v>
      </c>
      <c r="D17" s="21">
        <v>9252848</v>
      </c>
      <c r="E17" s="21">
        <v>9299051</v>
      </c>
      <c r="F17" s="21">
        <v>5693735</v>
      </c>
      <c r="G17" s="21">
        <v>4073053</v>
      </c>
      <c r="H17" s="21">
        <v>4280756</v>
      </c>
      <c r="I17" s="21">
        <v>1597429</v>
      </c>
      <c r="J17" s="22">
        <f t="shared" si="0"/>
        <v>37610060</v>
      </c>
    </row>
    <row r="18" spans="1:10" ht="15">
      <c r="A18" s="70">
        <v>2004</v>
      </c>
      <c r="B18" s="1" t="s">
        <v>10</v>
      </c>
      <c r="C18" s="8">
        <v>389</v>
      </c>
      <c r="D18" s="9">
        <v>592</v>
      </c>
      <c r="E18" s="9">
        <v>1272</v>
      </c>
      <c r="F18" s="9">
        <v>560</v>
      </c>
      <c r="G18" s="9">
        <v>354</v>
      </c>
      <c r="H18" s="9">
        <v>446</v>
      </c>
      <c r="I18" s="9">
        <v>189</v>
      </c>
      <c r="J18" s="10">
        <f t="shared" si="0"/>
        <v>3802</v>
      </c>
    </row>
    <row r="19" spans="1:10" ht="15">
      <c r="A19" s="71"/>
      <c r="B19" s="11" t="s">
        <v>11</v>
      </c>
      <c r="C19" s="12">
        <v>188</v>
      </c>
      <c r="D19" s="13">
        <v>224</v>
      </c>
      <c r="E19" s="13">
        <v>431</v>
      </c>
      <c r="F19" s="13">
        <v>183</v>
      </c>
      <c r="G19" s="13">
        <v>93</v>
      </c>
      <c r="H19" s="13">
        <v>161</v>
      </c>
      <c r="I19" s="13">
        <v>89</v>
      </c>
      <c r="J19" s="26">
        <f t="shared" si="0"/>
        <v>1369</v>
      </c>
    </row>
    <row r="20" spans="1:10" ht="15">
      <c r="A20" s="71"/>
      <c r="B20" s="2" t="s">
        <v>12</v>
      </c>
      <c r="C20" s="16">
        <v>15990482</v>
      </c>
      <c r="D20" s="17">
        <v>20321510</v>
      </c>
      <c r="E20" s="17">
        <v>35809792</v>
      </c>
      <c r="F20" s="17">
        <v>16199967</v>
      </c>
      <c r="G20" s="17">
        <v>8584032</v>
      </c>
      <c r="H20" s="17">
        <v>12012546</v>
      </c>
      <c r="I20" s="18">
        <v>7636848</v>
      </c>
      <c r="J20" s="19">
        <f t="shared" si="0"/>
        <v>116555177</v>
      </c>
    </row>
    <row r="21" spans="1:10" ht="15.75" thickBot="1">
      <c r="A21" s="71"/>
      <c r="B21" s="2" t="s">
        <v>13</v>
      </c>
      <c r="C21" s="20">
        <v>10239748</v>
      </c>
      <c r="D21" s="21">
        <v>15683975</v>
      </c>
      <c r="E21" s="21">
        <v>28452005</v>
      </c>
      <c r="F21" s="21">
        <v>14280750</v>
      </c>
      <c r="G21" s="21">
        <v>7081927</v>
      </c>
      <c r="H21" s="21">
        <v>7998646</v>
      </c>
      <c r="I21" s="21">
        <v>3707678</v>
      </c>
      <c r="J21" s="27">
        <f t="shared" si="0"/>
        <v>87444729</v>
      </c>
    </row>
    <row r="22" spans="1:10" ht="15">
      <c r="A22" s="70">
        <v>2006</v>
      </c>
      <c r="B22" s="1" t="s">
        <v>10</v>
      </c>
      <c r="C22" s="28">
        <v>425</v>
      </c>
      <c r="D22" s="29">
        <v>921</v>
      </c>
      <c r="E22" s="29">
        <v>1331</v>
      </c>
      <c r="F22" s="29">
        <v>732</v>
      </c>
      <c r="G22" s="29">
        <v>454</v>
      </c>
      <c r="H22" s="29">
        <v>655</v>
      </c>
      <c r="I22" s="29">
        <v>269</v>
      </c>
      <c r="J22" s="10">
        <f t="shared" si="0"/>
        <v>4787</v>
      </c>
    </row>
    <row r="23" spans="1:10" ht="15">
      <c r="A23" s="71"/>
      <c r="B23" s="11" t="s">
        <v>11</v>
      </c>
      <c r="C23" s="30">
        <v>206</v>
      </c>
      <c r="D23" s="23">
        <v>230</v>
      </c>
      <c r="E23" s="23">
        <v>388</v>
      </c>
      <c r="F23" s="23">
        <v>180</v>
      </c>
      <c r="G23" s="23">
        <v>105</v>
      </c>
      <c r="H23" s="23">
        <v>207</v>
      </c>
      <c r="I23" s="23">
        <v>90</v>
      </c>
      <c r="J23" s="26">
        <f t="shared" si="0"/>
        <v>1406</v>
      </c>
    </row>
    <row r="24" spans="1:10" ht="15">
      <c r="A24" s="71"/>
      <c r="B24" s="2" t="s">
        <v>12</v>
      </c>
      <c r="C24" s="16">
        <v>30101345.2</v>
      </c>
      <c r="D24" s="17">
        <v>36914778</v>
      </c>
      <c r="E24" s="17">
        <v>54404706.07</v>
      </c>
      <c r="F24" s="17">
        <v>28262126.65</v>
      </c>
      <c r="G24" s="17">
        <v>16349639</v>
      </c>
      <c r="H24" s="17">
        <v>23080487</v>
      </c>
      <c r="I24" s="31">
        <v>10828980.11</v>
      </c>
      <c r="J24" s="22">
        <f t="shared" si="0"/>
        <v>199942062.03000003</v>
      </c>
    </row>
    <row r="25" spans="1:10" ht="15.75" thickBot="1">
      <c r="A25" s="71"/>
      <c r="B25" s="2" t="s">
        <v>13</v>
      </c>
      <c r="C25" s="32">
        <v>19548862</v>
      </c>
      <c r="D25" s="17">
        <v>30173475</v>
      </c>
      <c r="E25" s="17">
        <v>41065879</v>
      </c>
      <c r="F25" s="17">
        <v>23109020</v>
      </c>
      <c r="G25" s="17">
        <v>14398723</v>
      </c>
      <c r="H25" s="17">
        <v>16968051</v>
      </c>
      <c r="I25" s="17">
        <v>8067797</v>
      </c>
      <c r="J25" s="22">
        <f t="shared" si="0"/>
        <v>153331807</v>
      </c>
    </row>
    <row r="26" spans="1:10" ht="15">
      <c r="A26" s="70">
        <v>2008</v>
      </c>
      <c r="B26" s="1" t="s">
        <v>10</v>
      </c>
      <c r="C26" s="28">
        <v>560</v>
      </c>
      <c r="D26" s="29">
        <v>1119</v>
      </c>
      <c r="E26" s="29">
        <v>1443</v>
      </c>
      <c r="F26" s="29">
        <v>906</v>
      </c>
      <c r="G26" s="29">
        <v>525</v>
      </c>
      <c r="H26" s="29">
        <v>754</v>
      </c>
      <c r="I26" s="29">
        <v>390</v>
      </c>
      <c r="J26" s="10">
        <f t="shared" si="0"/>
        <v>5697</v>
      </c>
    </row>
    <row r="27" spans="1:10" ht="15">
      <c r="A27" s="71"/>
      <c r="B27" s="11" t="s">
        <v>11</v>
      </c>
      <c r="C27" s="12">
        <v>141</v>
      </c>
      <c r="D27" s="23">
        <v>284</v>
      </c>
      <c r="E27" s="23">
        <v>351</v>
      </c>
      <c r="F27" s="23">
        <v>229</v>
      </c>
      <c r="G27" s="23">
        <v>125</v>
      </c>
      <c r="H27" s="23">
        <v>184</v>
      </c>
      <c r="I27" s="33">
        <v>91</v>
      </c>
      <c r="J27" s="26">
        <f t="shared" si="0"/>
        <v>1405</v>
      </c>
    </row>
    <row r="28" spans="1:10" ht="15">
      <c r="A28" s="71"/>
      <c r="B28" s="2" t="s">
        <v>12</v>
      </c>
      <c r="C28" s="34">
        <v>19701580</v>
      </c>
      <c r="D28" s="35">
        <v>46241765</v>
      </c>
      <c r="E28" s="35">
        <v>52727337</v>
      </c>
      <c r="F28" s="35">
        <v>36445606</v>
      </c>
      <c r="G28" s="35">
        <v>19899758</v>
      </c>
      <c r="H28" s="35">
        <v>21629268</v>
      </c>
      <c r="I28" s="35">
        <v>12545831</v>
      </c>
      <c r="J28" s="22">
        <f t="shared" si="0"/>
        <v>209191145</v>
      </c>
    </row>
    <row r="29" spans="1:10" ht="15.75" thickBot="1">
      <c r="A29" s="71"/>
      <c r="B29" s="2" t="s">
        <v>13</v>
      </c>
      <c r="C29" s="32">
        <v>16559126</v>
      </c>
      <c r="D29" s="17">
        <v>44647744</v>
      </c>
      <c r="E29" s="17">
        <v>45773643</v>
      </c>
      <c r="F29" s="17">
        <v>32866612</v>
      </c>
      <c r="G29" s="17">
        <v>19347269</v>
      </c>
      <c r="H29" s="17">
        <v>16943681</v>
      </c>
      <c r="I29" s="17">
        <v>9368591</v>
      </c>
      <c r="J29" s="22">
        <f t="shared" si="0"/>
        <v>185506666</v>
      </c>
    </row>
    <row r="30" spans="1:10" ht="15">
      <c r="A30" s="70">
        <v>2009</v>
      </c>
      <c r="B30" s="1" t="s">
        <v>10</v>
      </c>
      <c r="C30" s="28">
        <v>409</v>
      </c>
      <c r="D30" s="29">
        <v>939</v>
      </c>
      <c r="E30" s="29">
        <v>1016</v>
      </c>
      <c r="F30" s="29">
        <v>729</v>
      </c>
      <c r="G30" s="29">
        <v>351</v>
      </c>
      <c r="H30" s="29">
        <v>584</v>
      </c>
      <c r="I30" s="36">
        <v>245</v>
      </c>
      <c r="J30" s="10">
        <f t="shared" si="0"/>
        <v>4273</v>
      </c>
    </row>
    <row r="31" spans="1:10" ht="15">
      <c r="A31" s="71"/>
      <c r="B31" s="11" t="s">
        <v>11</v>
      </c>
      <c r="C31" s="30">
        <v>89</v>
      </c>
      <c r="D31" s="23">
        <v>153</v>
      </c>
      <c r="E31" s="23">
        <v>177</v>
      </c>
      <c r="F31" s="23">
        <v>133</v>
      </c>
      <c r="G31" s="23">
        <v>51</v>
      </c>
      <c r="H31" s="23">
        <v>111</v>
      </c>
      <c r="I31" s="14">
        <v>51</v>
      </c>
      <c r="J31" s="26">
        <f t="shared" si="0"/>
        <v>765</v>
      </c>
    </row>
    <row r="32" spans="1:10" ht="15">
      <c r="A32" s="71"/>
      <c r="B32" s="2" t="s">
        <v>12</v>
      </c>
      <c r="C32" s="34">
        <v>11585135</v>
      </c>
      <c r="D32" s="35">
        <v>25202787</v>
      </c>
      <c r="E32" s="35">
        <v>27387544</v>
      </c>
      <c r="F32" s="35">
        <v>21197569</v>
      </c>
      <c r="G32" s="35">
        <v>8544603</v>
      </c>
      <c r="H32" s="35">
        <v>12601090</v>
      </c>
      <c r="I32" s="37">
        <v>6860984</v>
      </c>
      <c r="J32" s="22">
        <f t="shared" si="0"/>
        <v>113379712</v>
      </c>
    </row>
    <row r="33" spans="1:10" ht="15.75" thickBot="1">
      <c r="A33" s="72"/>
      <c r="B33" s="3" t="s">
        <v>13</v>
      </c>
      <c r="C33" s="38">
        <v>8412398</v>
      </c>
      <c r="D33" s="39">
        <v>22381063</v>
      </c>
      <c r="E33" s="39">
        <v>21079181</v>
      </c>
      <c r="F33" s="39">
        <v>17319998</v>
      </c>
      <c r="G33" s="39">
        <v>8041063</v>
      </c>
      <c r="H33" s="39">
        <v>9366786</v>
      </c>
      <c r="I33" s="40">
        <v>4575762</v>
      </c>
      <c r="J33" s="41">
        <f t="shared" si="0"/>
        <v>91176251</v>
      </c>
    </row>
    <row r="34" spans="1:10" ht="15">
      <c r="A34" s="70">
        <v>2010</v>
      </c>
      <c r="B34" s="1" t="s">
        <v>10</v>
      </c>
      <c r="C34" s="28">
        <v>422</v>
      </c>
      <c r="D34" s="29">
        <v>937</v>
      </c>
      <c r="E34" s="29">
        <v>987</v>
      </c>
      <c r="F34" s="29">
        <v>808</v>
      </c>
      <c r="G34" s="29">
        <v>369</v>
      </c>
      <c r="H34" s="29">
        <v>694</v>
      </c>
      <c r="I34" s="36">
        <v>282</v>
      </c>
      <c r="J34" s="10">
        <f t="shared" si="0"/>
        <v>4499</v>
      </c>
    </row>
    <row r="35" spans="1:10" ht="15">
      <c r="A35" s="71"/>
      <c r="B35" s="11" t="s">
        <v>11</v>
      </c>
      <c r="C35" s="30">
        <v>77</v>
      </c>
      <c r="D35" s="23">
        <v>121</v>
      </c>
      <c r="E35" s="23">
        <v>136</v>
      </c>
      <c r="F35" s="23">
        <v>100</v>
      </c>
      <c r="G35" s="23">
        <v>47</v>
      </c>
      <c r="H35" s="23">
        <v>108</v>
      </c>
      <c r="I35" s="14">
        <v>45</v>
      </c>
      <c r="J35" s="26">
        <f t="shared" si="0"/>
        <v>634</v>
      </c>
    </row>
    <row r="36" spans="1:10" ht="15">
      <c r="A36" s="71"/>
      <c r="B36" s="2" t="s">
        <v>12</v>
      </c>
      <c r="C36" s="34">
        <v>9731435</v>
      </c>
      <c r="D36" s="35">
        <v>19450305</v>
      </c>
      <c r="E36" s="35">
        <v>19580371</v>
      </c>
      <c r="F36" s="35">
        <v>16498590</v>
      </c>
      <c r="G36" s="35">
        <v>7256671</v>
      </c>
      <c r="H36" s="35">
        <v>10730205</v>
      </c>
      <c r="I36" s="37">
        <v>5861351</v>
      </c>
      <c r="J36" s="22">
        <f t="shared" si="0"/>
        <v>89108928</v>
      </c>
    </row>
    <row r="37" spans="1:10" ht="15.75" thickBot="1">
      <c r="A37" s="72"/>
      <c r="B37" s="4" t="s">
        <v>13</v>
      </c>
      <c r="C37" s="42">
        <v>6516654</v>
      </c>
      <c r="D37" s="43">
        <v>16264756.96</v>
      </c>
      <c r="E37" s="43">
        <v>14417725</v>
      </c>
      <c r="F37" s="43">
        <v>13438799</v>
      </c>
      <c r="G37" s="43">
        <v>6365991</v>
      </c>
      <c r="H37" s="43">
        <v>8086047</v>
      </c>
      <c r="I37" s="44">
        <v>3840409</v>
      </c>
      <c r="J37" s="27">
        <f t="shared" si="0"/>
        <v>68930381.96000001</v>
      </c>
    </row>
    <row r="38" spans="1:10" ht="15">
      <c r="A38" s="70">
        <v>2012</v>
      </c>
      <c r="B38" s="1" t="s">
        <v>10</v>
      </c>
      <c r="C38" s="28">
        <v>515</v>
      </c>
      <c r="D38" s="29">
        <v>1039</v>
      </c>
      <c r="E38" s="29">
        <v>1341</v>
      </c>
      <c r="F38" s="29">
        <v>798</v>
      </c>
      <c r="G38" s="29">
        <v>449</v>
      </c>
      <c r="H38" s="29">
        <v>762</v>
      </c>
      <c r="I38" s="36">
        <v>331</v>
      </c>
      <c r="J38" s="10">
        <f t="shared" si="0"/>
        <v>5235</v>
      </c>
    </row>
    <row r="39" spans="1:10" ht="15">
      <c r="A39" s="71"/>
      <c r="B39" s="11" t="s">
        <v>11</v>
      </c>
      <c r="C39" s="30">
        <v>49</v>
      </c>
      <c r="D39" s="23">
        <v>149</v>
      </c>
      <c r="E39" s="23">
        <v>152</v>
      </c>
      <c r="F39" s="23">
        <v>118</v>
      </c>
      <c r="G39" s="23">
        <v>54</v>
      </c>
      <c r="H39" s="23">
        <v>85</v>
      </c>
      <c r="I39" s="14">
        <v>40</v>
      </c>
      <c r="J39" s="26">
        <f t="shared" si="0"/>
        <v>647</v>
      </c>
    </row>
    <row r="40" spans="1:10" ht="15">
      <c r="A40" s="71"/>
      <c r="B40" s="2" t="s">
        <v>12</v>
      </c>
      <c r="C40" s="34">
        <v>10634646</v>
      </c>
      <c r="D40" s="35">
        <v>24559216</v>
      </c>
      <c r="E40" s="35">
        <v>24660520</v>
      </c>
      <c r="F40" s="35">
        <v>17709695</v>
      </c>
      <c r="G40" s="35">
        <v>8986896</v>
      </c>
      <c r="H40" s="35">
        <v>8402288</v>
      </c>
      <c r="I40" s="37">
        <v>4846294</v>
      </c>
      <c r="J40" s="22">
        <f t="shared" si="0"/>
        <v>99799555</v>
      </c>
    </row>
    <row r="41" spans="1:10" ht="15.75" thickBot="1">
      <c r="A41" s="72"/>
      <c r="B41" s="4" t="s">
        <v>13</v>
      </c>
      <c r="C41" s="42">
        <v>10026148</v>
      </c>
      <c r="D41" s="43">
        <v>23030535.58</v>
      </c>
      <c r="E41" s="43">
        <v>24263264</v>
      </c>
      <c r="F41" s="43">
        <v>16341218</v>
      </c>
      <c r="G41" s="43">
        <v>8360688</v>
      </c>
      <c r="H41" s="43">
        <v>7846179</v>
      </c>
      <c r="I41" s="44">
        <v>4411644</v>
      </c>
      <c r="J41" s="27">
        <f t="shared" si="0"/>
        <v>94279676.58</v>
      </c>
    </row>
    <row r="42" spans="1:10" ht="15">
      <c r="A42" s="70">
        <v>2013</v>
      </c>
      <c r="B42" s="1" t="s">
        <v>10</v>
      </c>
      <c r="C42" s="28">
        <v>225</v>
      </c>
      <c r="D42" s="29">
        <v>306</v>
      </c>
      <c r="E42" s="29">
        <v>468</v>
      </c>
      <c r="F42" s="29">
        <v>315</v>
      </c>
      <c r="G42" s="29">
        <v>137</v>
      </c>
      <c r="H42" s="29">
        <v>262</v>
      </c>
      <c r="I42" s="36">
        <v>118</v>
      </c>
      <c r="J42" s="10">
        <f t="shared" si="0"/>
        <v>1831</v>
      </c>
    </row>
    <row r="43" spans="1:10" ht="15">
      <c r="A43" s="71"/>
      <c r="B43" s="11" t="s">
        <v>11</v>
      </c>
      <c r="C43" s="30">
        <v>33</v>
      </c>
      <c r="D43" s="23">
        <v>39</v>
      </c>
      <c r="E43" s="23">
        <v>62</v>
      </c>
      <c r="F43" s="23">
        <v>41</v>
      </c>
      <c r="G43" s="23">
        <v>16</v>
      </c>
      <c r="H43" s="23">
        <v>27</v>
      </c>
      <c r="I43" s="14">
        <v>14</v>
      </c>
      <c r="J43" s="26">
        <f t="shared" si="0"/>
        <v>232</v>
      </c>
    </row>
    <row r="44" spans="1:10" ht="15">
      <c r="A44" s="71"/>
      <c r="B44" s="2" t="s">
        <v>12</v>
      </c>
      <c r="C44" s="34">
        <v>1257479</v>
      </c>
      <c r="D44" s="35">
        <v>1892611</v>
      </c>
      <c r="E44" s="35">
        <v>2891637</v>
      </c>
      <c r="F44" s="35">
        <v>1969936</v>
      </c>
      <c r="G44" s="35">
        <v>764615</v>
      </c>
      <c r="H44" s="35">
        <v>1106742</v>
      </c>
      <c r="I44" s="37">
        <v>594304</v>
      </c>
      <c r="J44" s="22">
        <f t="shared" si="0"/>
        <v>10477324</v>
      </c>
    </row>
    <row r="45" spans="1:10" ht="15.75" thickBot="1">
      <c r="A45" s="72"/>
      <c r="B45" s="4" t="s">
        <v>13</v>
      </c>
      <c r="C45" s="42">
        <v>1204357</v>
      </c>
      <c r="D45" s="43">
        <v>1877611</v>
      </c>
      <c r="E45" s="43">
        <v>2853420</v>
      </c>
      <c r="F45" s="43">
        <v>1934736</v>
      </c>
      <c r="G45" s="43">
        <v>764615</v>
      </c>
      <c r="H45" s="43">
        <v>989202</v>
      </c>
      <c r="I45" s="44">
        <v>543211</v>
      </c>
      <c r="J45" s="27">
        <f t="shared" si="0"/>
        <v>10167152</v>
      </c>
    </row>
    <row r="46" spans="1:10" ht="15">
      <c r="A46" s="70">
        <v>2014</v>
      </c>
      <c r="B46" s="1" t="s">
        <v>10</v>
      </c>
      <c r="C46" s="28">
        <v>531</v>
      </c>
      <c r="D46" s="29">
        <v>925</v>
      </c>
      <c r="E46" s="29">
        <v>1576</v>
      </c>
      <c r="F46" s="29">
        <v>903</v>
      </c>
      <c r="G46" s="29">
        <v>491</v>
      </c>
      <c r="H46" s="29">
        <v>738</v>
      </c>
      <c r="I46" s="36">
        <v>340</v>
      </c>
      <c r="J46" s="10">
        <f t="shared" si="0"/>
        <v>5504</v>
      </c>
    </row>
    <row r="47" spans="1:10" ht="15">
      <c r="A47" s="71"/>
      <c r="B47" s="11" t="s">
        <v>11</v>
      </c>
      <c r="C47" s="30"/>
      <c r="D47" s="23"/>
      <c r="E47" s="23"/>
      <c r="F47" s="23"/>
      <c r="G47" s="23"/>
      <c r="H47" s="23"/>
      <c r="I47" s="14"/>
      <c r="J47" s="26">
        <f>SUM(C47:I47)</f>
        <v>0</v>
      </c>
    </row>
    <row r="48" spans="1:10" ht="15">
      <c r="A48" s="71"/>
      <c r="B48" s="2" t="s">
        <v>12</v>
      </c>
      <c r="C48" s="34"/>
      <c r="D48" s="35"/>
      <c r="E48" s="35"/>
      <c r="F48" s="35"/>
      <c r="G48" s="35"/>
      <c r="H48" s="35"/>
      <c r="I48" s="37"/>
      <c r="J48" s="22">
        <f t="shared" si="0"/>
        <v>0</v>
      </c>
    </row>
    <row r="49" spans="1:10" ht="15.75" thickBot="1">
      <c r="A49" s="72"/>
      <c r="B49" s="4" t="s">
        <v>13</v>
      </c>
      <c r="C49" s="42"/>
      <c r="D49" s="43"/>
      <c r="E49" s="43"/>
      <c r="F49" s="43"/>
      <c r="G49" s="43"/>
      <c r="H49" s="43"/>
      <c r="I49" s="44"/>
      <c r="J49" s="27">
        <f t="shared" si="0"/>
        <v>0</v>
      </c>
    </row>
    <row r="50" spans="1:10" ht="15">
      <c r="A50" s="64" t="s">
        <v>14</v>
      </c>
      <c r="B50" s="45" t="s">
        <v>10</v>
      </c>
      <c r="C50" s="46">
        <f aca="true" t="shared" si="1" ref="C50:I50">SUM(C6,C10,C14,C18,C22,C26,C30,C34,C38,C42,C46)</f>
        <v>4074</v>
      </c>
      <c r="D50" s="47">
        <f t="shared" si="1"/>
        <v>7874</v>
      </c>
      <c r="E50" s="47">
        <f t="shared" si="1"/>
        <v>11311</v>
      </c>
      <c r="F50" s="47">
        <f t="shared" si="1"/>
        <v>6609</v>
      </c>
      <c r="G50" s="47">
        <f t="shared" si="1"/>
        <v>3780</v>
      </c>
      <c r="H50" s="47">
        <f t="shared" si="1"/>
        <v>5588</v>
      </c>
      <c r="I50" s="48">
        <f t="shared" si="1"/>
        <v>2438</v>
      </c>
      <c r="J50" s="49">
        <f t="shared" si="0"/>
        <v>41674</v>
      </c>
    </row>
    <row r="51" spans="1:10" ht="15">
      <c r="A51" s="65"/>
      <c r="B51" s="50" t="s">
        <v>11</v>
      </c>
      <c r="C51" s="51">
        <f aca="true" t="shared" si="2" ref="C51:I51">C7+C11+C15+C19+C23+C27+C31+C35+C39+C43+C47</f>
        <v>1053</v>
      </c>
      <c r="D51" s="52">
        <f t="shared" si="2"/>
        <v>1576</v>
      </c>
      <c r="E51" s="52">
        <f t="shared" si="2"/>
        <v>2356</v>
      </c>
      <c r="F51" s="52">
        <f t="shared" si="2"/>
        <v>1277</v>
      </c>
      <c r="G51" s="52">
        <f t="shared" si="2"/>
        <v>680</v>
      </c>
      <c r="H51" s="52">
        <f t="shared" si="2"/>
        <v>1124</v>
      </c>
      <c r="I51" s="53">
        <f t="shared" si="2"/>
        <v>541</v>
      </c>
      <c r="J51" s="54">
        <f t="shared" si="0"/>
        <v>8607</v>
      </c>
    </row>
    <row r="52" spans="1:10" ht="15">
      <c r="A52" s="65"/>
      <c r="B52" s="50" t="s">
        <v>12</v>
      </c>
      <c r="C52" s="55">
        <f>C8+C12+C16+C20+C24+C28+C32+C36+C40+C44+C48</f>
        <v>131152799.2</v>
      </c>
      <c r="D52" s="56">
        <f aca="true" t="shared" si="3" ref="D52:I52">D8+D12+D16+D20+D24+D28+D32+D36+D40+D44+D48</f>
        <v>231729449</v>
      </c>
      <c r="E52" s="56">
        <f t="shared" si="3"/>
        <v>285500932.07</v>
      </c>
      <c r="F52" s="56">
        <f t="shared" si="3"/>
        <v>177453464.65</v>
      </c>
      <c r="G52" s="56">
        <f t="shared" si="3"/>
        <v>96831008</v>
      </c>
      <c r="H52" s="56">
        <f t="shared" si="3"/>
        <v>113084252</v>
      </c>
      <c r="I52" s="57">
        <f t="shared" si="3"/>
        <v>65245798.11</v>
      </c>
      <c r="J52" s="58">
        <f t="shared" si="0"/>
        <v>1100997703.03</v>
      </c>
    </row>
    <row r="53" spans="1:10" ht="15.75" thickBot="1">
      <c r="A53" s="66"/>
      <c r="B53" s="59" t="s">
        <v>13</v>
      </c>
      <c r="C53" s="60">
        <f>C9+C13+C17+C21+C25+C29+C33+C37+C41+C45+C49</f>
        <v>88645119.03999999</v>
      </c>
      <c r="D53" s="61">
        <f aca="true" t="shared" si="4" ref="D53:I53">D9+D13+D17+D21+D25+D29+D33+D37+D41+D45+D49</f>
        <v>185468785.75</v>
      </c>
      <c r="E53" s="61">
        <f t="shared" si="4"/>
        <v>217880941.87</v>
      </c>
      <c r="F53" s="61">
        <f t="shared" si="4"/>
        <v>142039319.95</v>
      </c>
      <c r="G53" s="61">
        <f t="shared" si="4"/>
        <v>80387577.03999999</v>
      </c>
      <c r="H53" s="61">
        <f t="shared" si="4"/>
        <v>82051569.67</v>
      </c>
      <c r="I53" s="62">
        <f t="shared" si="4"/>
        <v>42778513.67</v>
      </c>
      <c r="J53" s="63">
        <f t="shared" si="0"/>
        <v>839251826.9899998</v>
      </c>
    </row>
    <row r="54" spans="1:10" ht="15">
      <c r="A54" s="90" t="s">
        <v>17</v>
      </c>
      <c r="B54" s="91"/>
      <c r="C54" s="91"/>
      <c r="D54" s="91"/>
      <c r="E54" s="91"/>
      <c r="F54" s="91"/>
      <c r="G54" s="91"/>
      <c r="H54" s="91"/>
      <c r="I54" s="91"/>
      <c r="J54" s="92"/>
    </row>
    <row r="55" spans="1:10" ht="15">
      <c r="A55" s="67" t="s">
        <v>16</v>
      </c>
      <c r="B55" s="68"/>
      <c r="C55" s="68"/>
      <c r="D55" s="68"/>
      <c r="E55" s="68"/>
      <c r="F55" s="68"/>
      <c r="G55" s="68"/>
      <c r="H55" s="68"/>
      <c r="I55" s="68"/>
      <c r="J55" s="69"/>
    </row>
  </sheetData>
  <sheetProtection/>
  <mergeCells count="19">
    <mergeCell ref="A54:J54"/>
    <mergeCell ref="A14:A17"/>
    <mergeCell ref="A18:A21"/>
    <mergeCell ref="A22:A25"/>
    <mergeCell ref="A26:A29"/>
    <mergeCell ref="A46:A49"/>
    <mergeCell ref="A34:A37"/>
    <mergeCell ref="A38:A41"/>
    <mergeCell ref="A42:A45"/>
    <mergeCell ref="A50:A53"/>
    <mergeCell ref="A55:J55"/>
    <mergeCell ref="A30:A33"/>
    <mergeCell ref="A1:J3"/>
    <mergeCell ref="A4:A5"/>
    <mergeCell ref="B4:B5"/>
    <mergeCell ref="C4:I4"/>
    <mergeCell ref="J4:J5"/>
    <mergeCell ref="A6:A9"/>
    <mergeCell ref="A10:A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2014-06-18T15:53:32Z</dcterms:created>
  <dcterms:modified xsi:type="dcterms:W3CDTF">2015-05-14T13:45:24Z</dcterms:modified>
  <cp:category/>
  <cp:version/>
  <cp:contentType/>
  <cp:contentStatus/>
</cp:coreProperties>
</file>